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a6757343f05e04/Data/01_Work/01_全日本アーチェリー連盟/2025/01_強化部/00_NTC/01_申請DL用/"/>
    </mc:Choice>
  </mc:AlternateContent>
  <xr:revisionPtr revIDLastSave="3" documentId="8_{9F60CDE2-DC1F-4236-9739-90697B45A688}" xr6:coauthVersionLast="47" xr6:coauthVersionMax="47" xr10:uidLastSave="{2A62544B-9412-4AA4-8C22-D88CFA033613}"/>
  <bookViews>
    <workbookView xWindow="55890" yWindow="-2955" windowWidth="21165" windowHeight="19785" xr2:uid="{77C2CD8F-7CF0-4B42-A644-BA02B8DF8D7E}"/>
  </bookViews>
  <sheets>
    <sheet name="個人利用申請書" sheetId="2" r:id="rId1"/>
    <sheet name="利用許可書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C6" i="3"/>
  <c r="O46" i="2"/>
  <c r="C13" i="3" s="1"/>
  <c r="E13" i="3" s="1"/>
  <c r="E46" i="2"/>
  <c r="C12" i="3" s="1"/>
  <c r="B16" i="3" l="1"/>
  <c r="E12" i="3"/>
  <c r="D16" i="2"/>
  <c r="D15" i="2"/>
  <c r="D17" i="2" l="1"/>
  <c r="D18" i="2" l="1"/>
  <c r="D19" i="2" l="1"/>
  <c r="D20" i="2" l="1"/>
  <c r="D21" i="2" l="1"/>
  <c r="D22" i="2" l="1"/>
  <c r="D23" i="2" l="1"/>
  <c r="D24" i="2" l="1"/>
  <c r="D25" i="2" l="1"/>
  <c r="D26" i="2" l="1"/>
  <c r="D27" i="2" l="1"/>
  <c r="D28" i="2" l="1"/>
  <c r="D29" i="2" l="1"/>
  <c r="D30" i="2" l="1"/>
  <c r="D31" i="2" l="1"/>
  <c r="D32" i="2" l="1"/>
  <c r="D33" i="2" l="1"/>
  <c r="D34" i="2" l="1"/>
  <c r="D35" i="2" l="1"/>
  <c r="D36" i="2" l="1"/>
  <c r="D37" i="2" l="1"/>
  <c r="D38" i="2" l="1"/>
  <c r="D39" i="2" l="1"/>
  <c r="D40" i="2" l="1"/>
  <c r="D41" i="2" l="1"/>
  <c r="D42" i="2" l="1"/>
  <c r="D43" i="2" l="1"/>
  <c r="D45" i="2" l="1"/>
  <c r="D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新井武実</author>
    <author>河合徳之</author>
  </authors>
  <commentList>
    <comment ref="B14" authorId="0" shapeId="0" xr:uid="{FBFD2C9C-45D3-4381-A597-1CF9C2D1080B}">
      <text>
        <r>
          <rPr>
            <sz val="9"/>
            <color indexed="81"/>
            <rFont val="ＭＳ Ｐゴシック"/>
            <family val="3"/>
            <charset val="128"/>
          </rPr>
          <t>日付を入力</t>
        </r>
      </text>
    </comment>
    <comment ref="E14" authorId="0" shapeId="0" xr:uid="{BA58FA60-175B-4FE2-B93B-4ABAADFCB9D7}">
      <text>
        <r>
          <rPr>
            <sz val="9"/>
            <color indexed="81"/>
            <rFont val="ＭＳ Ｐゴシック"/>
            <family val="3"/>
            <charset val="128"/>
          </rPr>
          <t>使用日に○を付けてください。</t>
        </r>
      </text>
    </comment>
    <comment ref="F14" authorId="0" shapeId="0" xr:uid="{5490E73A-3879-4D8C-B5BF-DF533EAED6FE}">
      <text>
        <r>
          <rPr>
            <b/>
            <sz val="9"/>
            <color indexed="81"/>
            <rFont val="ＭＳ Ｐゴシック"/>
            <family val="3"/>
            <charset val="128"/>
          </rPr>
          <t>使用できません。</t>
        </r>
      </text>
    </comment>
    <comment ref="G14" authorId="0" shapeId="0" xr:uid="{0066F796-58E7-4641-8C3A-56A5BF188E35}">
      <text>
        <r>
          <rPr>
            <b/>
            <sz val="9"/>
            <color indexed="81"/>
            <rFont val="ＭＳ Ｐゴシック"/>
            <family val="3"/>
            <charset val="128"/>
          </rPr>
          <t>使用できません。</t>
        </r>
      </text>
    </comment>
    <comment ref="H14" authorId="0" shapeId="0" xr:uid="{21E40384-AE09-4D08-B1B8-0823EE4E149F}">
      <text>
        <r>
          <rPr>
            <b/>
            <sz val="9"/>
            <color indexed="81"/>
            <rFont val="MS P ゴシック"/>
            <family val="3"/>
            <charset val="128"/>
          </rPr>
          <t>新井武実: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リストから選択してください</t>
        </r>
      </text>
    </comment>
    <comment ref="J14" authorId="0" shapeId="0" xr:uid="{5FD54C03-F7F1-48DA-B85C-8EC9F5AC4AF8}">
      <text>
        <r>
          <rPr>
            <b/>
            <sz val="9"/>
            <color indexed="81"/>
            <rFont val="MS P ゴシック"/>
            <family val="3"/>
            <charset val="128"/>
          </rPr>
          <t>新井武実: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リストから選択してください</t>
        </r>
      </text>
    </comment>
    <comment ref="L14" authorId="0" shapeId="0" xr:uid="{F4020082-DAFB-47BA-9FBA-CBD9A4182E01}">
      <text>
        <r>
          <rPr>
            <b/>
            <sz val="9"/>
            <color indexed="81"/>
            <rFont val="MS P ゴシック"/>
            <family val="3"/>
            <charset val="128"/>
          </rPr>
          <t>新井武実: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リストから選択してください</t>
        </r>
      </text>
    </comment>
    <comment ref="N14" authorId="0" shapeId="0" xr:uid="{3C74AF8C-962C-44F4-B28A-54698D7603FE}">
      <text>
        <r>
          <rPr>
            <b/>
            <sz val="9"/>
            <color indexed="81"/>
            <rFont val="MS P ゴシック"/>
            <family val="3"/>
            <charset val="128"/>
          </rPr>
          <t>新井武実: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リストから選択してください</t>
        </r>
      </text>
    </comment>
    <comment ref="O14" authorId="0" shapeId="0" xr:uid="{7882CAB6-22B0-4989-879F-61B43BE8B769}">
      <text>
        <r>
          <rPr>
            <sz val="9"/>
            <color indexed="81"/>
            <rFont val="ＭＳ Ｐゴシック"/>
            <family val="3"/>
            <charset val="128"/>
          </rPr>
          <t>使用日に○を付けてください。</t>
        </r>
      </text>
    </comment>
    <comment ref="P14" authorId="0" shapeId="0" xr:uid="{0E9F2E84-B5DD-48FB-B49A-4981967A007A}">
      <text>
        <r>
          <rPr>
            <b/>
            <sz val="9"/>
            <color indexed="81"/>
            <rFont val="MS P ゴシック"/>
            <family val="3"/>
            <charset val="128"/>
          </rPr>
          <t>使用できません。</t>
        </r>
      </text>
    </comment>
    <comment ref="B15" authorId="1" shapeId="0" xr:uid="{19FBC2EB-91FE-487B-8772-5A4DFAE7D6C4}">
      <text>
        <r>
          <rPr>
            <sz val="11"/>
            <color indexed="81"/>
            <rFont val="MS P ゴシック"/>
            <family val="3"/>
            <charset val="128"/>
          </rPr>
          <t>最初に　2024/4/1　の様に入力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曜日は自動的に変わります。</t>
        </r>
      </text>
    </comment>
    <comment ref="E15" authorId="1" shapeId="0" xr:uid="{254CA7BB-6B4B-47BA-9B9A-F0F3FCBF9DC3}">
      <text>
        <r>
          <rPr>
            <b/>
            <sz val="9"/>
            <color indexed="81"/>
            <rFont val="MS P ゴシック"/>
            <family val="3"/>
            <charset val="128"/>
          </rPr>
          <t>使用希望日に　○　を選択</t>
        </r>
      </text>
    </comment>
    <comment ref="O15" authorId="1" shapeId="0" xr:uid="{C7C163C3-4E41-4768-AA0D-29D11E4C730F}">
      <text>
        <r>
          <rPr>
            <b/>
            <sz val="9"/>
            <color indexed="81"/>
            <rFont val="MS P ゴシック"/>
            <family val="3"/>
            <charset val="128"/>
          </rPr>
          <t>使用希望日に　○　を選択</t>
        </r>
      </text>
    </comment>
  </commentList>
</comments>
</file>

<file path=xl/sharedStrings.xml><?xml version="1.0" encoding="utf-8"?>
<sst xmlns="http://schemas.openxmlformats.org/spreadsheetml/2006/main" count="151" uniqueCount="52">
  <si>
    <t>※利用日の3ヶ月前から申請可能です。1ヶ月前までに申請してください。</t>
    <rPh sb="11" eb="15">
      <t>シンセイカノウ</t>
    </rPh>
    <rPh sb="25" eb="27">
      <t>シンセイ</t>
    </rPh>
    <phoneticPr fontId="3"/>
  </si>
  <si>
    <t>年</t>
    <rPh sb="0" eb="1">
      <t>ネン</t>
    </rPh>
    <phoneticPr fontId="3"/>
  </si>
  <si>
    <t>※提出先　メールで申請（アドレス　①nt-shinsei@archery.or.jp　（②ccにて　ntce.archery@gmail.com）</t>
    <rPh sb="1" eb="4">
      <t>テイシュツサキ</t>
    </rPh>
    <rPh sb="9" eb="11">
      <t>シンセイ</t>
    </rPh>
    <phoneticPr fontId="3"/>
  </si>
  <si>
    <t>携帯番号</t>
    <rPh sb="0" eb="4">
      <t>ケイタイバンゴウ</t>
    </rPh>
    <phoneticPr fontId="3"/>
  </si>
  <si>
    <t>mailアドレス</t>
    <phoneticPr fontId="3"/>
  </si>
  <si>
    <t>カテゴリー</t>
    <phoneticPr fontId="3"/>
  </si>
  <si>
    <t>金額</t>
    <rPh sb="0" eb="2">
      <t>キンガク</t>
    </rPh>
    <phoneticPr fontId="3"/>
  </si>
  <si>
    <t>選手</t>
    <rPh sb="0" eb="2">
      <t>センシュ</t>
    </rPh>
    <phoneticPr fontId="3"/>
  </si>
  <si>
    <t>西暦</t>
    <rPh sb="0" eb="2">
      <t>セイレキ</t>
    </rPh>
    <phoneticPr fontId="3"/>
  </si>
  <si>
    <t>月</t>
    <phoneticPr fontId="3"/>
  </si>
  <si>
    <t>日</t>
    <rPh sb="0" eb="1">
      <t>ニチ</t>
    </rPh>
    <phoneticPr fontId="3"/>
  </si>
  <si>
    <t>全ア連登録番号</t>
    <rPh sb="0" eb="1">
      <t>ゼン</t>
    </rPh>
    <rPh sb="2" eb="3">
      <t>レン</t>
    </rPh>
    <rPh sb="3" eb="7">
      <t>トウロクバンゴウ</t>
    </rPh>
    <phoneticPr fontId="3"/>
  </si>
  <si>
    <t>000</t>
    <phoneticPr fontId="3"/>
  </si>
  <si>
    <t>曜</t>
    <rPh sb="0" eb="1">
      <t>ヨウ</t>
    </rPh>
    <phoneticPr fontId="3"/>
  </si>
  <si>
    <t>練習場</t>
    <rPh sb="0" eb="2">
      <t>レンシュウ</t>
    </rPh>
    <rPh sb="2" eb="3">
      <t>ジョウ</t>
    </rPh>
    <phoneticPr fontId="3"/>
  </si>
  <si>
    <t>トレ体</t>
    <rPh sb="2" eb="3">
      <t>タイ</t>
    </rPh>
    <phoneticPr fontId="3"/>
  </si>
  <si>
    <t>その他</t>
    <rPh sb="2" eb="3">
      <t>タ</t>
    </rPh>
    <phoneticPr fontId="3"/>
  </si>
  <si>
    <t>時　　　間</t>
    <rPh sb="0" eb="1">
      <t>トキ</t>
    </rPh>
    <rPh sb="4" eb="5">
      <t>アイダ</t>
    </rPh>
    <phoneticPr fontId="3"/>
  </si>
  <si>
    <t>〇</t>
    <phoneticPr fontId="3"/>
  </si>
  <si>
    <t>：</t>
    <phoneticPr fontId="3"/>
  </si>
  <si>
    <t>～</t>
    <phoneticPr fontId="3"/>
  </si>
  <si>
    <t>2026　NTCｲｰｽﾄｱｰﾁｪﾘｰ場　利用申請書【個人用】</t>
    <rPh sb="18" eb="19">
      <t>ジョウ</t>
    </rPh>
    <rPh sb="20" eb="22">
      <t>リヨウ</t>
    </rPh>
    <rPh sb="22" eb="25">
      <t>シンセイショ</t>
    </rPh>
    <rPh sb="26" eb="28">
      <t>コジン</t>
    </rPh>
    <rPh sb="28" eb="29">
      <t>ヨウ</t>
    </rPh>
    <phoneticPr fontId="3"/>
  </si>
  <si>
    <t>利用申請者名</t>
    <rPh sb="0" eb="4">
      <t>リヨウシンセイ</t>
    </rPh>
    <rPh sb="4" eb="5">
      <t>シャ</t>
    </rPh>
    <rPh sb="5" eb="6">
      <t>メイ</t>
    </rPh>
    <phoneticPr fontId="3"/>
  </si>
  <si>
    <t>申請月</t>
    <rPh sb="0" eb="2">
      <t>シンセイ</t>
    </rPh>
    <rPh sb="2" eb="3">
      <t>ツキ</t>
    </rPh>
    <phoneticPr fontId="3"/>
  </si>
  <si>
    <t>（例）2026/1/1</t>
    <rPh sb="1" eb="2">
      <t>レイ</t>
    </rPh>
    <phoneticPr fontId="3"/>
  </si>
  <si>
    <t>備考</t>
    <rPh sb="0" eb="2">
      <t>ビコウ</t>
    </rPh>
    <phoneticPr fontId="3"/>
  </si>
  <si>
    <t>帯同者</t>
    <rPh sb="0" eb="2">
      <t>タイドウ</t>
    </rPh>
    <rPh sb="2" eb="3">
      <t>シャ</t>
    </rPh>
    <phoneticPr fontId="3"/>
  </si>
  <si>
    <t>利用日数合計</t>
    <rPh sb="0" eb="6">
      <t>リヨウニッスウゴウケイ</t>
    </rPh>
    <phoneticPr fontId="3"/>
  </si>
  <si>
    <t>帯同者氏名</t>
    <rPh sb="0" eb="2">
      <t>タイドウ</t>
    </rPh>
    <rPh sb="2" eb="3">
      <t>シャ</t>
    </rPh>
    <rPh sb="3" eb="5">
      <t>シメイ</t>
    </rPh>
    <phoneticPr fontId="3"/>
  </si>
  <si>
    <t>帯同者JSPO資格</t>
    <rPh sb="0" eb="3">
      <t>タイドウシャ</t>
    </rPh>
    <rPh sb="7" eb="9">
      <t>シカク</t>
    </rPh>
    <phoneticPr fontId="3"/>
  </si>
  <si>
    <t>月　　　日</t>
    <rPh sb="0" eb="1">
      <t>ガツ</t>
    </rPh>
    <rPh sb="4" eb="5">
      <t>ニチ</t>
    </rPh>
    <phoneticPr fontId="3"/>
  </si>
  <si>
    <t>カテゴリー</t>
  </si>
  <si>
    <t>保険加入有無</t>
    <rPh sb="0" eb="2">
      <t>ホケン</t>
    </rPh>
    <rPh sb="2" eb="4">
      <t>カニュウ</t>
    </rPh>
    <rPh sb="4" eb="6">
      <t>ウム</t>
    </rPh>
    <phoneticPr fontId="3"/>
  </si>
  <si>
    <t>請求書宛名</t>
    <rPh sb="0" eb="3">
      <t>セイキュウショ</t>
    </rPh>
    <rPh sb="3" eb="5">
      <t>アテナ</t>
    </rPh>
    <phoneticPr fontId="3"/>
  </si>
  <si>
    <t>但し書名</t>
    <rPh sb="0" eb="1">
      <t>タダ</t>
    </rPh>
    <rPh sb="2" eb="3">
      <t>ガキ</t>
    </rPh>
    <rPh sb="3" eb="4">
      <t>メイ</t>
    </rPh>
    <phoneticPr fontId="3"/>
  </si>
  <si>
    <t>NTCイーストアーチェリー場使用料</t>
    <rPh sb="13" eb="14">
      <t>ジョウ</t>
    </rPh>
    <rPh sb="14" eb="17">
      <t>シヨウリョウ</t>
    </rPh>
    <phoneticPr fontId="3"/>
  </si>
  <si>
    <r>
      <rPr>
        <b/>
        <sz val="11"/>
        <color rgb="FFFF0000"/>
        <rFont val="游ゴシック"/>
        <family val="3"/>
        <charset val="128"/>
        <scheme val="minor"/>
      </rPr>
      <t>ファイル名【20260000日付_〇月利用申請書（申請者名）】　　見本</t>
    </r>
    <r>
      <rPr>
        <b/>
        <sz val="11"/>
        <color theme="1"/>
        <rFont val="游ゴシック"/>
        <family val="3"/>
        <charset val="128"/>
        <scheme val="minor"/>
      </rPr>
      <t>【20260410_5月利用申請書（全日本太郎）】</t>
    </r>
    <rPh sb="4" eb="5">
      <t>メイ</t>
    </rPh>
    <rPh sb="14" eb="16">
      <t>ヒヅケ</t>
    </rPh>
    <rPh sb="18" eb="19">
      <t>ガツ</t>
    </rPh>
    <rPh sb="19" eb="24">
      <t>リヨウシンセイショ</t>
    </rPh>
    <rPh sb="25" eb="28">
      <t>シンセイシャ</t>
    </rPh>
    <rPh sb="28" eb="29">
      <t>メイ</t>
    </rPh>
    <rPh sb="33" eb="35">
      <t>ミホン</t>
    </rPh>
    <rPh sb="46" eb="47">
      <t>ガツ</t>
    </rPh>
    <rPh sb="47" eb="52">
      <t>リヨウシンセイショ</t>
    </rPh>
    <rPh sb="53" eb="56">
      <t>ゼンニホン</t>
    </rPh>
    <rPh sb="56" eb="58">
      <t>タロウ</t>
    </rPh>
    <phoneticPr fontId="3"/>
  </si>
  <si>
    <t>NTCｲｰｽﾄｱｰﾁｪﾘｰ場　利用許可書</t>
    <rPh sb="13" eb="14">
      <t>ジョウ</t>
    </rPh>
    <rPh sb="15" eb="17">
      <t>リヨウ</t>
    </rPh>
    <rPh sb="17" eb="19">
      <t>キョカ</t>
    </rPh>
    <rPh sb="19" eb="20">
      <t>ショ</t>
    </rPh>
    <phoneticPr fontId="3"/>
  </si>
  <si>
    <t>（許可日）　　西暦　　　年　　月　　日</t>
    <rPh sb="1" eb="3">
      <t>キョカ</t>
    </rPh>
    <rPh sb="3" eb="4">
      <t>ヒ</t>
    </rPh>
    <rPh sb="7" eb="9">
      <t>セイレキ</t>
    </rPh>
    <rPh sb="12" eb="13">
      <t>ネン</t>
    </rPh>
    <rPh sb="15" eb="16">
      <t>ガツ</t>
    </rPh>
    <rPh sb="18" eb="19">
      <t>ニチ</t>
    </rPh>
    <phoneticPr fontId="3"/>
  </si>
  <si>
    <t>請求書但し書</t>
    <rPh sb="0" eb="3">
      <t>セイキュウショ</t>
    </rPh>
    <rPh sb="3" eb="4">
      <t>タダ</t>
    </rPh>
    <rPh sb="5" eb="6">
      <t>ガキ</t>
    </rPh>
    <phoneticPr fontId="3"/>
  </si>
  <si>
    <t>請求書送付住所</t>
    <rPh sb="0" eb="3">
      <t>セイキュウショ</t>
    </rPh>
    <rPh sb="3" eb="7">
      <t>ソウフジュウショ</t>
    </rPh>
    <phoneticPr fontId="3"/>
  </si>
  <si>
    <t>NTCイーストアーチェリー場使用料</t>
    <rPh sb="13" eb="14">
      <t>ジョウ</t>
    </rPh>
    <rPh sb="14" eb="16">
      <t>シヨウ</t>
    </rPh>
    <rPh sb="16" eb="17">
      <t>リョウ</t>
    </rPh>
    <phoneticPr fontId="3"/>
  </si>
  <si>
    <t>NTCイーストアーチェリー場使用内訳</t>
    <rPh sb="13" eb="14">
      <t>ジョウ</t>
    </rPh>
    <rPh sb="14" eb="18">
      <t>シヨウウチワケ</t>
    </rPh>
    <phoneticPr fontId="3"/>
  </si>
  <si>
    <t>月分</t>
    <rPh sb="0" eb="2">
      <t>ガツブン</t>
    </rPh>
    <phoneticPr fontId="3"/>
  </si>
  <si>
    <t>帯同者</t>
    <rPh sb="0" eb="3">
      <t>タイドウシャ</t>
    </rPh>
    <phoneticPr fontId="3"/>
  </si>
  <si>
    <t>円</t>
    <rPh sb="0" eb="1">
      <t>エン</t>
    </rPh>
    <phoneticPr fontId="3"/>
  </si>
  <si>
    <t>請求金額合計</t>
    <rPh sb="0" eb="4">
      <t>セイキュウキンガク</t>
    </rPh>
    <rPh sb="4" eb="6">
      <t>ゴウケイ</t>
    </rPh>
    <phoneticPr fontId="3"/>
  </si>
  <si>
    <t>全日本アーチェリー連盟</t>
  </si>
  <si>
    <t>　納入期限　　　　　　　　　　　　　　まで</t>
    <rPh sb="1" eb="5">
      <t>ノウニュウキゲン</t>
    </rPh>
    <phoneticPr fontId="3"/>
  </si>
  <si>
    <t>入金先：　</t>
    <phoneticPr fontId="3"/>
  </si>
  <si>
    <t>普通　0079992</t>
    <phoneticPr fontId="3"/>
  </si>
  <si>
    <t>みずほ銀行　渋谷支店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</si>
</sst>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aaa"/>
    <numFmt numFmtId="178" formatCode="00"/>
    <numFmt numFmtId="179" formatCode="[$¥-411]#,##0_);[Red]\([$¥-411]#,##0\)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1" fillId="2" borderId="13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178" fontId="0" fillId="0" borderId="15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/>
    </xf>
    <xf numFmtId="178" fontId="0" fillId="0" borderId="28" xfId="0" applyNumberFormat="1" applyBorder="1">
      <alignment vertical="center"/>
    </xf>
    <xf numFmtId="176" fontId="14" fillId="2" borderId="17" xfId="0" applyNumberFormat="1" applyFont="1" applyFill="1" applyBorder="1">
      <alignment vertical="center"/>
    </xf>
    <xf numFmtId="176" fontId="14" fillId="2" borderId="11" xfId="0" applyNumberFormat="1" applyFont="1" applyFill="1" applyBorder="1">
      <alignment vertical="center"/>
    </xf>
    <xf numFmtId="0" fontId="15" fillId="2" borderId="18" xfId="0" applyFont="1" applyFill="1" applyBorder="1" applyAlignment="1">
      <alignment horizontal="center" vertical="center" wrapText="1"/>
    </xf>
    <xf numFmtId="0" fontId="9" fillId="0" borderId="19" xfId="0" applyFont="1" applyBorder="1">
      <alignment vertical="center"/>
    </xf>
    <xf numFmtId="0" fontId="0" fillId="0" borderId="28" xfId="0" applyBorder="1">
      <alignment vertical="center"/>
    </xf>
    <xf numFmtId="0" fontId="9" fillId="0" borderId="22" xfId="0" applyFont="1" applyBorder="1">
      <alignment vertical="center"/>
    </xf>
    <xf numFmtId="177" fontId="0" fillId="2" borderId="12" xfId="0" applyNumberFormat="1" applyFill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177" fontId="13" fillId="0" borderId="2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 textRotation="255"/>
    </xf>
    <xf numFmtId="0" fontId="0" fillId="0" borderId="16" xfId="0" applyBorder="1">
      <alignment vertical="center"/>
    </xf>
    <xf numFmtId="0" fontId="11" fillId="0" borderId="16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79" fontId="13" fillId="0" borderId="16" xfId="0" applyNumberFormat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176" fontId="13" fillId="0" borderId="20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 shrinkToFit="1"/>
      <protection locked="0"/>
    </xf>
    <xf numFmtId="0" fontId="10" fillId="0" borderId="4" xfId="0" applyFont="1" applyBorder="1" applyAlignment="1" applyProtection="1">
      <alignment horizontal="center" vertical="center" wrapText="1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176" fontId="13" fillId="0" borderId="27" xfId="0" applyNumberFormat="1" applyFont="1" applyBorder="1" applyAlignment="1">
      <alignment horizontal="center" vertical="center"/>
    </xf>
    <xf numFmtId="176" fontId="13" fillId="0" borderId="2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E0BCD-F6B0-432A-A1F9-80FF529BA680}">
  <dimension ref="B1:Q46"/>
  <sheetViews>
    <sheetView tabSelected="1" workbookViewId="0">
      <selection activeCell="A2" sqref="A2"/>
    </sheetView>
  </sheetViews>
  <sheetFormatPr defaultRowHeight="18"/>
  <cols>
    <col min="8" max="8" width="5.5" customWidth="1"/>
    <col min="9" max="9" width="3.09765625" customWidth="1"/>
    <col min="10" max="12" width="5.5" customWidth="1"/>
    <col min="13" max="13" width="3.09765625" customWidth="1"/>
    <col min="14" max="14" width="5.5" customWidth="1"/>
    <col min="16" max="16" width="17.8984375" customWidth="1"/>
  </cols>
  <sheetData>
    <row r="1" spans="2:17" ht="19.8">
      <c r="B1" s="1" t="s">
        <v>0</v>
      </c>
    </row>
    <row r="2" spans="2:17" ht="26.4">
      <c r="B2" s="79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2:17" ht="26.4">
      <c r="B3" s="4"/>
      <c r="C3" s="4"/>
      <c r="D3" s="4"/>
      <c r="E3" s="4"/>
      <c r="F3" s="4"/>
      <c r="G3" s="2"/>
      <c r="H3" s="2"/>
      <c r="I3" s="2"/>
      <c r="J3" s="5" t="s">
        <v>8</v>
      </c>
      <c r="K3" s="2">
        <v>2026</v>
      </c>
      <c r="L3" s="6" t="s">
        <v>1</v>
      </c>
      <c r="M3" s="66" t="s">
        <v>30</v>
      </c>
      <c r="N3" s="66"/>
      <c r="O3" s="66"/>
      <c r="P3" s="66"/>
    </row>
    <row r="4" spans="2:17" ht="26.4">
      <c r="B4" s="7" t="s">
        <v>2</v>
      </c>
      <c r="C4" s="4"/>
      <c r="D4" s="4"/>
      <c r="E4" s="4"/>
      <c r="F4" s="4"/>
      <c r="G4" s="2"/>
      <c r="H4" s="2"/>
      <c r="I4" s="2"/>
      <c r="J4" s="5"/>
      <c r="K4" s="2"/>
      <c r="L4" s="6"/>
      <c r="M4" s="6"/>
      <c r="N4" s="6"/>
      <c r="O4" s="6"/>
      <c r="P4" s="6"/>
    </row>
    <row r="5" spans="2:17" ht="26.4">
      <c r="B5" s="8" t="s">
        <v>36</v>
      </c>
      <c r="C5" s="4"/>
      <c r="D5" s="4"/>
      <c r="E5" s="4"/>
      <c r="F5" s="4"/>
      <c r="G5" s="2"/>
      <c r="H5" s="2"/>
      <c r="I5" s="2"/>
      <c r="J5" s="5"/>
      <c r="K5" s="2"/>
      <c r="L5" s="6"/>
      <c r="M5" s="6"/>
      <c r="N5" s="6"/>
      <c r="O5" s="6"/>
      <c r="P5" s="6"/>
    </row>
    <row r="6" spans="2:17" ht="27" thickBot="1"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"/>
    </row>
    <row r="7" spans="2:17" ht="27.75" customHeight="1" thickBot="1">
      <c r="B7" s="67" t="s">
        <v>22</v>
      </c>
      <c r="C7" s="68"/>
      <c r="D7" s="76"/>
      <c r="E7" s="77"/>
      <c r="F7" s="77"/>
      <c r="G7" s="78"/>
      <c r="H7" s="67" t="s">
        <v>33</v>
      </c>
      <c r="I7" s="72"/>
      <c r="J7" s="68"/>
      <c r="K7" s="63"/>
      <c r="L7" s="64"/>
      <c r="M7" s="64"/>
      <c r="N7" s="64"/>
      <c r="O7" s="64"/>
      <c r="P7" s="65"/>
    </row>
    <row r="8" spans="2:17" ht="27.75" customHeight="1" thickBot="1">
      <c r="B8" s="67" t="s">
        <v>11</v>
      </c>
      <c r="C8" s="68"/>
      <c r="D8" s="69" t="s">
        <v>12</v>
      </c>
      <c r="E8" s="70"/>
      <c r="F8" s="70"/>
      <c r="G8" s="71"/>
      <c r="H8" s="73" t="s">
        <v>34</v>
      </c>
      <c r="I8" s="74"/>
      <c r="J8" s="75"/>
      <c r="K8" s="63" t="s">
        <v>35</v>
      </c>
      <c r="L8" s="64"/>
      <c r="M8" s="64"/>
      <c r="N8" s="64"/>
      <c r="O8" s="64"/>
      <c r="P8" s="65"/>
    </row>
    <row r="9" spans="2:17" ht="27.75" customHeight="1" thickBot="1">
      <c r="B9" s="67" t="s">
        <v>31</v>
      </c>
      <c r="C9" s="68"/>
      <c r="D9" s="63"/>
      <c r="E9" s="64"/>
      <c r="F9" s="64"/>
      <c r="G9" s="65"/>
      <c r="H9" s="67" t="s">
        <v>28</v>
      </c>
      <c r="I9" s="72"/>
      <c r="J9" s="68"/>
      <c r="K9" s="64"/>
      <c r="L9" s="64"/>
      <c r="M9" s="64"/>
      <c r="N9" s="64"/>
      <c r="O9" s="64"/>
      <c r="P9" s="65"/>
    </row>
    <row r="10" spans="2:17" ht="27.75" customHeight="1" thickBot="1">
      <c r="B10" s="67" t="s">
        <v>4</v>
      </c>
      <c r="C10" s="68"/>
      <c r="D10" s="69"/>
      <c r="E10" s="70"/>
      <c r="F10" s="70"/>
      <c r="G10" s="71"/>
      <c r="H10" s="67" t="s">
        <v>29</v>
      </c>
      <c r="I10" s="72"/>
      <c r="J10" s="68"/>
      <c r="K10" s="63"/>
      <c r="L10" s="64"/>
      <c r="M10" s="64"/>
      <c r="N10" s="64"/>
      <c r="O10" s="64"/>
      <c r="P10" s="65"/>
    </row>
    <row r="11" spans="2:17" ht="27.75" customHeight="1" thickBot="1">
      <c r="B11" s="67" t="s">
        <v>3</v>
      </c>
      <c r="C11" s="68"/>
      <c r="D11" s="76"/>
      <c r="E11" s="77"/>
      <c r="F11" s="77"/>
      <c r="G11" s="78"/>
      <c r="H11" s="85" t="s">
        <v>32</v>
      </c>
      <c r="I11" s="86"/>
      <c r="J11" s="87"/>
      <c r="K11" s="86"/>
      <c r="L11" s="86"/>
      <c r="M11" s="86"/>
      <c r="N11" s="86"/>
      <c r="O11" s="86"/>
      <c r="P11" s="87"/>
    </row>
    <row r="12" spans="2:17" ht="18.600000000000001" thickBot="1">
      <c r="B12" s="11"/>
      <c r="C12" s="3"/>
      <c r="D12" s="11"/>
      <c r="E12" s="11"/>
      <c r="F12" s="11"/>
      <c r="G12" s="11"/>
      <c r="H12" s="11"/>
      <c r="I12" s="11"/>
      <c r="J12" s="11"/>
      <c r="K12" s="11"/>
      <c r="L12" s="3"/>
      <c r="M12" s="3"/>
      <c r="N12" s="3"/>
      <c r="O12" s="11"/>
      <c r="P12" s="2"/>
      <c r="Q12" s="2"/>
    </row>
    <row r="13" spans="2:17" ht="22.8" thickBot="1">
      <c r="B13" s="90" t="s">
        <v>23</v>
      </c>
      <c r="C13" s="82"/>
      <c r="D13" s="14" t="s">
        <v>13</v>
      </c>
      <c r="E13" s="37" t="s">
        <v>14</v>
      </c>
      <c r="F13" s="12" t="s">
        <v>15</v>
      </c>
      <c r="G13" s="38" t="s">
        <v>16</v>
      </c>
      <c r="H13" s="82" t="s">
        <v>17</v>
      </c>
      <c r="I13" s="83"/>
      <c r="J13" s="83"/>
      <c r="K13" s="83"/>
      <c r="L13" s="83"/>
      <c r="M13" s="83"/>
      <c r="N13" s="84"/>
      <c r="O13" s="13" t="s">
        <v>26</v>
      </c>
      <c r="P13" s="46" t="s">
        <v>25</v>
      </c>
    </row>
    <row r="14" spans="2:17" ht="19.8">
      <c r="B14" s="28" t="s">
        <v>24</v>
      </c>
      <c r="C14" s="29"/>
      <c r="D14" s="34" t="s">
        <v>9</v>
      </c>
      <c r="E14" s="39" t="s">
        <v>18</v>
      </c>
      <c r="F14" s="15"/>
      <c r="G14" s="40"/>
      <c r="H14" s="16"/>
      <c r="I14" s="16" t="s">
        <v>19</v>
      </c>
      <c r="J14" s="16"/>
      <c r="K14" s="17" t="s">
        <v>20</v>
      </c>
      <c r="L14" s="16"/>
      <c r="M14" s="18"/>
      <c r="N14" s="16"/>
      <c r="O14" s="15" t="s">
        <v>18</v>
      </c>
      <c r="P14" s="30"/>
    </row>
    <row r="15" spans="2:17" ht="22.2">
      <c r="B15" s="80">
        <v>45748</v>
      </c>
      <c r="C15" s="81"/>
      <c r="D15" s="35" t="str">
        <f>TEXT(B15,"aaa")</f>
        <v>火</v>
      </c>
      <c r="E15" s="41"/>
      <c r="F15" s="20"/>
      <c r="G15" s="42"/>
      <c r="H15" s="23"/>
      <c r="I15" s="21" t="s">
        <v>19</v>
      </c>
      <c r="J15" s="22"/>
      <c r="K15" s="21" t="s">
        <v>20</v>
      </c>
      <c r="L15" s="23"/>
      <c r="M15" s="21" t="s">
        <v>19</v>
      </c>
      <c r="N15" s="22"/>
      <c r="O15" s="19"/>
      <c r="P15" s="31"/>
    </row>
    <row r="16" spans="2:17" ht="22.2">
      <c r="B16" s="80">
        <v>45749</v>
      </c>
      <c r="C16" s="81"/>
      <c r="D16" s="35" t="str">
        <f t="shared" ref="D16:D45" si="0">TEXT(B16,"aaa")</f>
        <v>水</v>
      </c>
      <c r="E16" s="41"/>
      <c r="F16" s="20"/>
      <c r="G16" s="42"/>
      <c r="H16" s="23"/>
      <c r="I16" s="21" t="s">
        <v>19</v>
      </c>
      <c r="J16" s="22"/>
      <c r="K16" s="21" t="s">
        <v>20</v>
      </c>
      <c r="L16" s="23"/>
      <c r="M16" s="21" t="s">
        <v>19</v>
      </c>
      <c r="N16" s="22"/>
      <c r="O16" s="19"/>
      <c r="P16" s="31"/>
    </row>
    <row r="17" spans="2:16" ht="22.2">
      <c r="B17" s="80">
        <v>45750</v>
      </c>
      <c r="C17" s="81"/>
      <c r="D17" s="35" t="str">
        <f t="shared" si="0"/>
        <v>木</v>
      </c>
      <c r="E17" s="41"/>
      <c r="F17" s="20"/>
      <c r="G17" s="42"/>
      <c r="H17" s="23"/>
      <c r="I17" s="21" t="s">
        <v>19</v>
      </c>
      <c r="J17" s="22"/>
      <c r="K17" s="21" t="s">
        <v>20</v>
      </c>
      <c r="L17" s="23"/>
      <c r="M17" s="21" t="s">
        <v>19</v>
      </c>
      <c r="N17" s="22"/>
      <c r="O17" s="19"/>
      <c r="P17" s="31"/>
    </row>
    <row r="18" spans="2:16" ht="22.2">
      <c r="B18" s="80">
        <v>45751</v>
      </c>
      <c r="C18" s="81"/>
      <c r="D18" s="35" t="str">
        <f t="shared" si="0"/>
        <v>金</v>
      </c>
      <c r="E18" s="41"/>
      <c r="F18" s="20"/>
      <c r="G18" s="42"/>
      <c r="H18" s="23"/>
      <c r="I18" s="21" t="s">
        <v>19</v>
      </c>
      <c r="J18" s="22"/>
      <c r="K18" s="21" t="s">
        <v>20</v>
      </c>
      <c r="L18" s="23"/>
      <c r="M18" s="21" t="s">
        <v>19</v>
      </c>
      <c r="N18" s="22"/>
      <c r="O18" s="19"/>
      <c r="P18" s="31"/>
    </row>
    <row r="19" spans="2:16" ht="22.2">
      <c r="B19" s="80">
        <v>45752</v>
      </c>
      <c r="C19" s="81"/>
      <c r="D19" s="35" t="str">
        <f t="shared" si="0"/>
        <v>土</v>
      </c>
      <c r="E19" s="41"/>
      <c r="F19" s="20"/>
      <c r="G19" s="42"/>
      <c r="H19" s="23"/>
      <c r="I19" s="21" t="s">
        <v>19</v>
      </c>
      <c r="J19" s="22"/>
      <c r="K19" s="21" t="s">
        <v>20</v>
      </c>
      <c r="L19" s="23"/>
      <c r="M19" s="21" t="s">
        <v>19</v>
      </c>
      <c r="N19" s="22"/>
      <c r="O19" s="19"/>
      <c r="P19" s="31"/>
    </row>
    <row r="20" spans="2:16" ht="22.2">
      <c r="B20" s="80">
        <v>45753</v>
      </c>
      <c r="C20" s="81"/>
      <c r="D20" s="35" t="str">
        <f t="shared" si="0"/>
        <v>日</v>
      </c>
      <c r="E20" s="41"/>
      <c r="F20" s="20"/>
      <c r="G20" s="42"/>
      <c r="H20" s="23"/>
      <c r="I20" s="21" t="s">
        <v>19</v>
      </c>
      <c r="J20" s="22"/>
      <c r="K20" s="21" t="s">
        <v>20</v>
      </c>
      <c r="L20" s="23"/>
      <c r="M20" s="21" t="s">
        <v>19</v>
      </c>
      <c r="N20" s="22"/>
      <c r="O20" s="19"/>
      <c r="P20" s="31"/>
    </row>
    <row r="21" spans="2:16" ht="22.2">
      <c r="B21" s="80">
        <v>45754</v>
      </c>
      <c r="C21" s="81"/>
      <c r="D21" s="35" t="str">
        <f t="shared" si="0"/>
        <v>月</v>
      </c>
      <c r="E21" s="41"/>
      <c r="F21" s="20"/>
      <c r="G21" s="42"/>
      <c r="H21" s="23"/>
      <c r="I21" s="21" t="s">
        <v>19</v>
      </c>
      <c r="J21" s="22"/>
      <c r="K21" s="21" t="s">
        <v>20</v>
      </c>
      <c r="L21" s="23"/>
      <c r="M21" s="21" t="s">
        <v>19</v>
      </c>
      <c r="N21" s="22"/>
      <c r="O21" s="19"/>
      <c r="P21" s="31"/>
    </row>
    <row r="22" spans="2:16" ht="22.2">
      <c r="B22" s="80">
        <v>45755</v>
      </c>
      <c r="C22" s="81"/>
      <c r="D22" s="35" t="str">
        <f t="shared" si="0"/>
        <v>火</v>
      </c>
      <c r="E22" s="41"/>
      <c r="F22" s="20"/>
      <c r="G22" s="42"/>
      <c r="H22" s="23"/>
      <c r="I22" s="21" t="s">
        <v>19</v>
      </c>
      <c r="J22" s="22"/>
      <c r="K22" s="21" t="s">
        <v>20</v>
      </c>
      <c r="L22" s="23"/>
      <c r="M22" s="21" t="s">
        <v>19</v>
      </c>
      <c r="N22" s="22"/>
      <c r="O22" s="19"/>
      <c r="P22" s="31"/>
    </row>
    <row r="23" spans="2:16" ht="22.2">
      <c r="B23" s="80">
        <v>45756</v>
      </c>
      <c r="C23" s="81"/>
      <c r="D23" s="35" t="str">
        <f t="shared" si="0"/>
        <v>水</v>
      </c>
      <c r="E23" s="41"/>
      <c r="F23" s="20"/>
      <c r="G23" s="42"/>
      <c r="H23" s="23"/>
      <c r="I23" s="21" t="s">
        <v>19</v>
      </c>
      <c r="J23" s="22"/>
      <c r="K23" s="21" t="s">
        <v>20</v>
      </c>
      <c r="L23" s="23"/>
      <c r="M23" s="21" t="s">
        <v>19</v>
      </c>
      <c r="N23" s="22"/>
      <c r="O23" s="19"/>
      <c r="P23" s="31"/>
    </row>
    <row r="24" spans="2:16" ht="22.2">
      <c r="B24" s="80">
        <v>45757</v>
      </c>
      <c r="C24" s="81"/>
      <c r="D24" s="35" t="str">
        <f t="shared" si="0"/>
        <v>木</v>
      </c>
      <c r="E24" s="41"/>
      <c r="F24" s="20"/>
      <c r="G24" s="42"/>
      <c r="H24" s="23"/>
      <c r="I24" s="21" t="s">
        <v>19</v>
      </c>
      <c r="J24" s="22"/>
      <c r="K24" s="21" t="s">
        <v>20</v>
      </c>
      <c r="L24" s="23"/>
      <c r="M24" s="21" t="s">
        <v>19</v>
      </c>
      <c r="N24" s="22"/>
      <c r="O24" s="19"/>
      <c r="P24" s="31"/>
    </row>
    <row r="25" spans="2:16" ht="22.2">
      <c r="B25" s="80">
        <v>45758</v>
      </c>
      <c r="C25" s="81"/>
      <c r="D25" s="35" t="str">
        <f t="shared" si="0"/>
        <v>金</v>
      </c>
      <c r="E25" s="41"/>
      <c r="F25" s="20"/>
      <c r="G25" s="42"/>
      <c r="H25" s="23"/>
      <c r="I25" s="21" t="s">
        <v>19</v>
      </c>
      <c r="J25" s="22"/>
      <c r="K25" s="21" t="s">
        <v>20</v>
      </c>
      <c r="L25" s="23"/>
      <c r="M25" s="21" t="s">
        <v>19</v>
      </c>
      <c r="N25" s="22"/>
      <c r="O25" s="19"/>
      <c r="P25" s="31"/>
    </row>
    <row r="26" spans="2:16" ht="22.2">
      <c r="B26" s="80">
        <v>45759</v>
      </c>
      <c r="C26" s="81"/>
      <c r="D26" s="35" t="str">
        <f t="shared" si="0"/>
        <v>土</v>
      </c>
      <c r="E26" s="41"/>
      <c r="F26" s="20"/>
      <c r="G26" s="42"/>
      <c r="H26" s="23"/>
      <c r="I26" s="21" t="s">
        <v>19</v>
      </c>
      <c r="J26" s="22"/>
      <c r="K26" s="21" t="s">
        <v>20</v>
      </c>
      <c r="L26" s="23"/>
      <c r="M26" s="21" t="s">
        <v>19</v>
      </c>
      <c r="N26" s="22"/>
      <c r="O26" s="19"/>
      <c r="P26" s="31"/>
    </row>
    <row r="27" spans="2:16" ht="22.2">
      <c r="B27" s="80">
        <v>45760</v>
      </c>
      <c r="C27" s="81"/>
      <c r="D27" s="35" t="str">
        <f t="shared" si="0"/>
        <v>日</v>
      </c>
      <c r="E27" s="41"/>
      <c r="F27" s="20"/>
      <c r="G27" s="42"/>
      <c r="H27" s="23"/>
      <c r="I27" s="21" t="s">
        <v>19</v>
      </c>
      <c r="J27" s="22"/>
      <c r="K27" s="21" t="s">
        <v>20</v>
      </c>
      <c r="L27" s="23"/>
      <c r="M27" s="21" t="s">
        <v>19</v>
      </c>
      <c r="N27" s="22"/>
      <c r="O27" s="19"/>
      <c r="P27" s="31"/>
    </row>
    <row r="28" spans="2:16" ht="22.2">
      <c r="B28" s="80">
        <v>45761</v>
      </c>
      <c r="C28" s="81"/>
      <c r="D28" s="35" t="str">
        <f t="shared" si="0"/>
        <v>月</v>
      </c>
      <c r="E28" s="41"/>
      <c r="F28" s="20"/>
      <c r="G28" s="42"/>
      <c r="H28" s="23"/>
      <c r="I28" s="21" t="s">
        <v>19</v>
      </c>
      <c r="J28" s="22"/>
      <c r="K28" s="21" t="s">
        <v>20</v>
      </c>
      <c r="L28" s="23"/>
      <c r="M28" s="21" t="s">
        <v>19</v>
      </c>
      <c r="N28" s="22"/>
      <c r="O28" s="19"/>
      <c r="P28" s="31"/>
    </row>
    <row r="29" spans="2:16" ht="22.2">
      <c r="B29" s="80">
        <v>45762</v>
      </c>
      <c r="C29" s="81"/>
      <c r="D29" s="35" t="str">
        <f t="shared" si="0"/>
        <v>火</v>
      </c>
      <c r="E29" s="41"/>
      <c r="F29" s="20"/>
      <c r="G29" s="42"/>
      <c r="H29" s="23"/>
      <c r="I29" s="21" t="s">
        <v>19</v>
      </c>
      <c r="J29" s="22"/>
      <c r="K29" s="21" t="s">
        <v>20</v>
      </c>
      <c r="L29" s="23"/>
      <c r="M29" s="21" t="s">
        <v>19</v>
      </c>
      <c r="N29" s="22"/>
      <c r="O29" s="19"/>
      <c r="P29" s="31"/>
    </row>
    <row r="30" spans="2:16" ht="22.2">
      <c r="B30" s="80">
        <v>45763</v>
      </c>
      <c r="C30" s="81"/>
      <c r="D30" s="35" t="str">
        <f t="shared" si="0"/>
        <v>水</v>
      </c>
      <c r="E30" s="41"/>
      <c r="F30" s="20"/>
      <c r="G30" s="42"/>
      <c r="H30" s="23"/>
      <c r="I30" s="21" t="s">
        <v>19</v>
      </c>
      <c r="J30" s="22"/>
      <c r="K30" s="21" t="s">
        <v>20</v>
      </c>
      <c r="L30" s="23"/>
      <c r="M30" s="21" t="s">
        <v>19</v>
      </c>
      <c r="N30" s="22"/>
      <c r="O30" s="19"/>
      <c r="P30" s="31"/>
    </row>
    <row r="31" spans="2:16" ht="22.2">
      <c r="B31" s="80">
        <v>45764</v>
      </c>
      <c r="C31" s="81"/>
      <c r="D31" s="35" t="str">
        <f t="shared" si="0"/>
        <v>木</v>
      </c>
      <c r="E31" s="41"/>
      <c r="F31" s="20"/>
      <c r="G31" s="42"/>
      <c r="H31" s="23"/>
      <c r="I31" s="21" t="s">
        <v>19</v>
      </c>
      <c r="J31" s="22"/>
      <c r="K31" s="21" t="s">
        <v>20</v>
      </c>
      <c r="L31" s="23"/>
      <c r="M31" s="21" t="s">
        <v>19</v>
      </c>
      <c r="N31" s="22"/>
      <c r="O31" s="19"/>
      <c r="P31" s="31"/>
    </row>
    <row r="32" spans="2:16" ht="22.2">
      <c r="B32" s="80">
        <v>45765</v>
      </c>
      <c r="C32" s="81"/>
      <c r="D32" s="35" t="str">
        <f t="shared" si="0"/>
        <v>金</v>
      </c>
      <c r="E32" s="41"/>
      <c r="F32" s="20"/>
      <c r="G32" s="42"/>
      <c r="H32" s="23"/>
      <c r="I32" s="21" t="s">
        <v>19</v>
      </c>
      <c r="J32" s="22"/>
      <c r="K32" s="21" t="s">
        <v>20</v>
      </c>
      <c r="L32" s="23"/>
      <c r="M32" s="21" t="s">
        <v>19</v>
      </c>
      <c r="N32" s="22"/>
      <c r="O32" s="19"/>
      <c r="P32" s="31"/>
    </row>
    <row r="33" spans="2:16" ht="22.2">
      <c r="B33" s="80">
        <v>45766</v>
      </c>
      <c r="C33" s="81"/>
      <c r="D33" s="35" t="str">
        <f t="shared" si="0"/>
        <v>土</v>
      </c>
      <c r="E33" s="41"/>
      <c r="F33" s="20"/>
      <c r="G33" s="42"/>
      <c r="H33" s="23"/>
      <c r="I33" s="21" t="s">
        <v>19</v>
      </c>
      <c r="J33" s="22"/>
      <c r="K33" s="21" t="s">
        <v>20</v>
      </c>
      <c r="L33" s="23"/>
      <c r="M33" s="21" t="s">
        <v>19</v>
      </c>
      <c r="N33" s="22"/>
      <c r="O33" s="19"/>
      <c r="P33" s="31"/>
    </row>
    <row r="34" spans="2:16" ht="22.2">
      <c r="B34" s="80">
        <v>45767</v>
      </c>
      <c r="C34" s="81"/>
      <c r="D34" s="35" t="str">
        <f t="shared" si="0"/>
        <v>日</v>
      </c>
      <c r="E34" s="41"/>
      <c r="F34" s="20"/>
      <c r="G34" s="42"/>
      <c r="H34" s="23"/>
      <c r="I34" s="21" t="s">
        <v>19</v>
      </c>
      <c r="J34" s="22"/>
      <c r="K34" s="21" t="s">
        <v>20</v>
      </c>
      <c r="L34" s="23"/>
      <c r="M34" s="21" t="s">
        <v>19</v>
      </c>
      <c r="N34" s="22"/>
      <c r="O34" s="19"/>
      <c r="P34" s="31"/>
    </row>
    <row r="35" spans="2:16" ht="22.2">
      <c r="B35" s="80">
        <v>45768</v>
      </c>
      <c r="C35" s="81"/>
      <c r="D35" s="35" t="str">
        <f t="shared" si="0"/>
        <v>月</v>
      </c>
      <c r="E35" s="41"/>
      <c r="F35" s="20"/>
      <c r="G35" s="42"/>
      <c r="H35" s="23"/>
      <c r="I35" s="21" t="s">
        <v>19</v>
      </c>
      <c r="J35" s="22"/>
      <c r="K35" s="21" t="s">
        <v>20</v>
      </c>
      <c r="L35" s="23"/>
      <c r="M35" s="21" t="s">
        <v>19</v>
      </c>
      <c r="N35" s="22"/>
      <c r="O35" s="19"/>
      <c r="P35" s="31"/>
    </row>
    <row r="36" spans="2:16" ht="22.2">
      <c r="B36" s="80">
        <v>45769</v>
      </c>
      <c r="C36" s="81"/>
      <c r="D36" s="35" t="str">
        <f t="shared" si="0"/>
        <v>火</v>
      </c>
      <c r="E36" s="41"/>
      <c r="F36" s="20"/>
      <c r="G36" s="42"/>
      <c r="H36" s="23"/>
      <c r="I36" s="21" t="s">
        <v>19</v>
      </c>
      <c r="J36" s="22"/>
      <c r="K36" s="21" t="s">
        <v>20</v>
      </c>
      <c r="L36" s="23"/>
      <c r="M36" s="21" t="s">
        <v>19</v>
      </c>
      <c r="N36" s="22"/>
      <c r="O36" s="19"/>
      <c r="P36" s="31"/>
    </row>
    <row r="37" spans="2:16" ht="22.2">
      <c r="B37" s="80">
        <v>45770</v>
      </c>
      <c r="C37" s="81"/>
      <c r="D37" s="35" t="str">
        <f t="shared" si="0"/>
        <v>水</v>
      </c>
      <c r="E37" s="41"/>
      <c r="F37" s="20"/>
      <c r="G37" s="42"/>
      <c r="H37" s="23"/>
      <c r="I37" s="21" t="s">
        <v>19</v>
      </c>
      <c r="J37" s="22"/>
      <c r="K37" s="21" t="s">
        <v>20</v>
      </c>
      <c r="L37" s="23"/>
      <c r="M37" s="21" t="s">
        <v>19</v>
      </c>
      <c r="N37" s="22"/>
      <c r="O37" s="19"/>
      <c r="P37" s="31"/>
    </row>
    <row r="38" spans="2:16" ht="22.2">
      <c r="B38" s="80">
        <v>45771</v>
      </c>
      <c r="C38" s="81"/>
      <c r="D38" s="35" t="str">
        <f t="shared" si="0"/>
        <v>木</v>
      </c>
      <c r="E38" s="41"/>
      <c r="F38" s="20"/>
      <c r="G38" s="42"/>
      <c r="H38" s="23"/>
      <c r="I38" s="21" t="s">
        <v>19</v>
      </c>
      <c r="J38" s="22"/>
      <c r="K38" s="21" t="s">
        <v>20</v>
      </c>
      <c r="L38" s="23"/>
      <c r="M38" s="21" t="s">
        <v>19</v>
      </c>
      <c r="N38" s="22"/>
      <c r="O38" s="19"/>
      <c r="P38" s="31"/>
    </row>
    <row r="39" spans="2:16" ht="22.2">
      <c r="B39" s="80">
        <v>45772</v>
      </c>
      <c r="C39" s="81"/>
      <c r="D39" s="35" t="str">
        <f t="shared" si="0"/>
        <v>金</v>
      </c>
      <c r="E39" s="41"/>
      <c r="F39" s="20"/>
      <c r="G39" s="42"/>
      <c r="H39" s="23"/>
      <c r="I39" s="21" t="s">
        <v>19</v>
      </c>
      <c r="J39" s="22"/>
      <c r="K39" s="21" t="s">
        <v>20</v>
      </c>
      <c r="L39" s="23"/>
      <c r="M39" s="21" t="s">
        <v>19</v>
      </c>
      <c r="N39" s="22"/>
      <c r="O39" s="19"/>
      <c r="P39" s="31"/>
    </row>
    <row r="40" spans="2:16" ht="22.2">
      <c r="B40" s="80">
        <v>45773</v>
      </c>
      <c r="C40" s="81"/>
      <c r="D40" s="35" t="str">
        <f t="shared" si="0"/>
        <v>土</v>
      </c>
      <c r="E40" s="41"/>
      <c r="F40" s="20"/>
      <c r="G40" s="42"/>
      <c r="H40" s="23"/>
      <c r="I40" s="21" t="s">
        <v>19</v>
      </c>
      <c r="J40" s="22"/>
      <c r="K40" s="21" t="s">
        <v>20</v>
      </c>
      <c r="L40" s="23"/>
      <c r="M40" s="21" t="s">
        <v>19</v>
      </c>
      <c r="N40" s="22"/>
      <c r="O40" s="19"/>
      <c r="P40" s="31"/>
    </row>
    <row r="41" spans="2:16" ht="22.2">
      <c r="B41" s="80">
        <v>45774</v>
      </c>
      <c r="C41" s="81"/>
      <c r="D41" s="35" t="str">
        <f t="shared" si="0"/>
        <v>日</v>
      </c>
      <c r="E41" s="41"/>
      <c r="F41" s="20"/>
      <c r="G41" s="42"/>
      <c r="H41" s="23"/>
      <c r="I41" s="21" t="s">
        <v>19</v>
      </c>
      <c r="J41" s="22"/>
      <c r="K41" s="21" t="s">
        <v>20</v>
      </c>
      <c r="L41" s="23"/>
      <c r="M41" s="21" t="s">
        <v>19</v>
      </c>
      <c r="N41" s="22"/>
      <c r="O41" s="19"/>
      <c r="P41" s="31"/>
    </row>
    <row r="42" spans="2:16" ht="22.2">
      <c r="B42" s="80">
        <v>45775</v>
      </c>
      <c r="C42" s="81"/>
      <c r="D42" s="35" t="str">
        <f t="shared" si="0"/>
        <v>月</v>
      </c>
      <c r="E42" s="41"/>
      <c r="F42" s="20"/>
      <c r="G42" s="42"/>
      <c r="H42" s="23"/>
      <c r="I42" s="21" t="s">
        <v>19</v>
      </c>
      <c r="J42" s="22"/>
      <c r="K42" s="21" t="s">
        <v>20</v>
      </c>
      <c r="L42" s="23"/>
      <c r="M42" s="21" t="s">
        <v>19</v>
      </c>
      <c r="N42" s="22"/>
      <c r="O42" s="19"/>
      <c r="P42" s="31"/>
    </row>
    <row r="43" spans="2:16" ht="22.2">
      <c r="B43" s="80">
        <v>45776</v>
      </c>
      <c r="C43" s="81"/>
      <c r="D43" s="35" t="str">
        <f t="shared" si="0"/>
        <v>火</v>
      </c>
      <c r="E43" s="41"/>
      <c r="F43" s="20"/>
      <c r="G43" s="42"/>
      <c r="H43" s="23"/>
      <c r="I43" s="21" t="s">
        <v>19</v>
      </c>
      <c r="J43" s="22"/>
      <c r="K43" s="21" t="s">
        <v>20</v>
      </c>
      <c r="L43" s="23"/>
      <c r="M43" s="21" t="s">
        <v>19</v>
      </c>
      <c r="N43" s="22"/>
      <c r="O43" s="19"/>
      <c r="P43" s="31"/>
    </row>
    <row r="44" spans="2:16" ht="22.2">
      <c r="B44" s="80">
        <v>45777</v>
      </c>
      <c r="C44" s="81"/>
      <c r="D44" s="35" t="str">
        <f t="shared" si="0"/>
        <v>水</v>
      </c>
      <c r="E44" s="41"/>
      <c r="F44" s="20"/>
      <c r="G44" s="42"/>
      <c r="H44" s="23"/>
      <c r="I44" s="21" t="s">
        <v>19</v>
      </c>
      <c r="J44" s="22"/>
      <c r="K44" s="21" t="s">
        <v>20</v>
      </c>
      <c r="L44" s="23"/>
      <c r="M44" s="21" t="s">
        <v>19</v>
      </c>
      <c r="N44" s="22"/>
      <c r="O44" s="19"/>
      <c r="P44" s="31"/>
    </row>
    <row r="45" spans="2:16" ht="22.8" thickBot="1">
      <c r="B45" s="88">
        <v>45778</v>
      </c>
      <c r="C45" s="89"/>
      <c r="D45" s="36" t="str">
        <f t="shared" si="0"/>
        <v>木</v>
      </c>
      <c r="E45" s="43"/>
      <c r="F45" s="25"/>
      <c r="G45" s="44"/>
      <c r="H45" s="32"/>
      <c r="I45" s="26" t="s">
        <v>19</v>
      </c>
      <c r="J45" s="27"/>
      <c r="K45" s="26" t="s">
        <v>20</v>
      </c>
      <c r="L45" s="32"/>
      <c r="M45" s="26" t="s">
        <v>19</v>
      </c>
      <c r="N45" s="27"/>
      <c r="O45" s="24"/>
      <c r="P45" s="33"/>
    </row>
    <row r="46" spans="2:16" ht="33.75" customHeight="1" thickBot="1">
      <c r="B46" s="73" t="s">
        <v>27</v>
      </c>
      <c r="C46" s="74"/>
      <c r="D46" s="74"/>
      <c r="E46" s="45">
        <f>COUNTIF(E15:E45,"〇")</f>
        <v>0</v>
      </c>
      <c r="O46" s="45">
        <f>COUNTIF(O15:O45,"〇")</f>
        <v>0</v>
      </c>
    </row>
  </sheetData>
  <mergeCells count="56">
    <mergeCell ref="B44:C44"/>
    <mergeCell ref="B46:D46"/>
    <mergeCell ref="H11:J11"/>
    <mergeCell ref="K11:P11"/>
    <mergeCell ref="B45:C45"/>
    <mergeCell ref="B13:C13"/>
    <mergeCell ref="B36:C36"/>
    <mergeCell ref="B37:C37"/>
    <mergeCell ref="B38:C38"/>
    <mergeCell ref="B39:C39"/>
    <mergeCell ref="B40:C40"/>
    <mergeCell ref="B41:C41"/>
    <mergeCell ref="B25:C25"/>
    <mergeCell ref="B26:C26"/>
    <mergeCell ref="B27:C27"/>
    <mergeCell ref="B28:C28"/>
    <mergeCell ref="B31:C31"/>
    <mergeCell ref="B21:C21"/>
    <mergeCell ref="B22:C22"/>
    <mergeCell ref="B23:C23"/>
    <mergeCell ref="B24:C24"/>
    <mergeCell ref="B29:C29"/>
    <mergeCell ref="B30:C30"/>
    <mergeCell ref="B42:C42"/>
    <mergeCell ref="B43:C43"/>
    <mergeCell ref="B32:C32"/>
    <mergeCell ref="B33:C33"/>
    <mergeCell ref="B34:C34"/>
    <mergeCell ref="B35:C35"/>
    <mergeCell ref="D11:G11"/>
    <mergeCell ref="B8:C8"/>
    <mergeCell ref="B2:Q2"/>
    <mergeCell ref="B19:C19"/>
    <mergeCell ref="B20:C20"/>
    <mergeCell ref="B15:C15"/>
    <mergeCell ref="B11:C11"/>
    <mergeCell ref="B17:C17"/>
    <mergeCell ref="B9:C9"/>
    <mergeCell ref="H13:N13"/>
    <mergeCell ref="B18:C18"/>
    <mergeCell ref="B16:C16"/>
    <mergeCell ref="K7:P7"/>
    <mergeCell ref="K8:P8"/>
    <mergeCell ref="K9:P9"/>
    <mergeCell ref="M3:P3"/>
    <mergeCell ref="B10:C10"/>
    <mergeCell ref="D10:G10"/>
    <mergeCell ref="H10:J10"/>
    <mergeCell ref="H8:J8"/>
    <mergeCell ref="K10:P10"/>
    <mergeCell ref="H7:J7"/>
    <mergeCell ref="H9:J9"/>
    <mergeCell ref="B7:C7"/>
    <mergeCell ref="D7:G7"/>
    <mergeCell ref="D8:G8"/>
    <mergeCell ref="D9:G9"/>
  </mergeCells>
  <phoneticPr fontId="3"/>
  <dataValidations count="6">
    <dataValidation type="list" allowBlank="1" showInputMessage="1" showErrorMessage="1" sqref="E15:G45 O15:O45" xr:uid="{CEE49181-6891-4EB3-8CC0-AEA16DCB2222}">
      <formula1>"〇"</formula1>
    </dataValidation>
    <dataValidation type="list" allowBlank="1" showInputMessage="1" showErrorMessage="1" sqref="J15:J45 N15:N45" xr:uid="{CD305E70-B0B4-4032-BC2B-52E824933F9D}">
      <formula1>"00,30"</formula1>
    </dataValidation>
    <dataValidation type="list" allowBlank="1" showInputMessage="1" showErrorMessage="1" sqref="H15:H45 L15:L45" xr:uid="{488F4EEC-D853-49EA-9EDB-CE4E980A11E2}">
      <formula1>"9,10,11,12,13,14,15,16,17"</formula1>
    </dataValidation>
    <dataValidation type="list" allowBlank="1" showInputMessage="1" showErrorMessage="1" sqref="D9" xr:uid="{AF59D3CB-752C-44E6-A8A8-7CF3DF0A0F7A}">
      <formula1>"Nチーム,U21,U18,国際大会派遣選手,パラ強化指定選手,育成選手,全国大会出場選手,エリートアカデミー修了生"</formula1>
    </dataValidation>
    <dataValidation type="list" allowBlank="1" showInputMessage="1" showErrorMessage="1" sqref="K11:P11" xr:uid="{0F7D53A1-6F38-44C8-810A-EB148DA86915}">
      <formula1>"加入済,未加入"</formula1>
    </dataValidation>
    <dataValidation type="list" allowBlank="1" showInputMessage="1" showErrorMessage="1" sqref="K10:P10" xr:uid="{894AD107-B42D-4184-8FEB-0C38657465A3}">
      <formula1>"コーチ１,コーチ２,コーチ３,なし"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B05F-D039-4388-8552-96C70C0D4DA6}">
  <dimension ref="B2:M23"/>
  <sheetViews>
    <sheetView workbookViewId="0">
      <selection activeCell="M23" sqref="M23"/>
    </sheetView>
  </sheetViews>
  <sheetFormatPr defaultRowHeight="18"/>
  <cols>
    <col min="2" max="2" width="20.8984375" customWidth="1"/>
    <col min="3" max="5" width="12.19921875" customWidth="1"/>
    <col min="6" max="12" width="5" customWidth="1"/>
    <col min="13" max="13" width="17.59765625" customWidth="1"/>
  </cols>
  <sheetData>
    <row r="2" spans="2:13" ht="26.4">
      <c r="B2" s="79" t="s">
        <v>37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3" ht="26.4">
      <c r="B3" s="4"/>
      <c r="C3" s="4"/>
      <c r="D3" s="4"/>
      <c r="E3" s="4"/>
      <c r="F3" s="4"/>
      <c r="G3" s="2"/>
      <c r="H3" s="2"/>
      <c r="I3" s="2"/>
      <c r="J3" s="2"/>
      <c r="K3" s="2"/>
      <c r="L3" s="2"/>
      <c r="M3" s="2"/>
    </row>
    <row r="4" spans="2:13" ht="26.4">
      <c r="B4" s="4"/>
      <c r="C4" s="2"/>
      <c r="D4" s="2"/>
      <c r="E4" s="2"/>
      <c r="F4" s="4"/>
      <c r="G4" s="4"/>
      <c r="H4" s="4"/>
      <c r="I4" s="103" t="s">
        <v>38</v>
      </c>
      <c r="J4" s="103"/>
      <c r="K4" s="103"/>
      <c r="L4" s="103"/>
      <c r="M4" s="103"/>
    </row>
    <row r="5" spans="2:13" ht="27" thickBot="1">
      <c r="B5" s="3"/>
      <c r="C5" s="2"/>
      <c r="D5" s="2"/>
      <c r="E5" s="2"/>
      <c r="F5" s="2"/>
      <c r="G5" s="2"/>
      <c r="H5" s="2"/>
      <c r="I5" s="2"/>
      <c r="J5" s="4"/>
      <c r="K5" s="4"/>
      <c r="L5" s="4"/>
      <c r="M5" s="4"/>
    </row>
    <row r="6" spans="2:13" ht="33" customHeight="1" thickBot="1">
      <c r="B6" s="9" t="s">
        <v>33</v>
      </c>
      <c r="C6" s="104" t="str">
        <f>IF(個人利用申請書!K7="","",個人利用申請書!K7)</f>
        <v/>
      </c>
      <c r="D6" s="105"/>
      <c r="E6" s="106"/>
      <c r="F6" s="97" t="s">
        <v>39</v>
      </c>
      <c r="G6" s="98"/>
      <c r="H6" s="99"/>
      <c r="I6" s="100" t="s">
        <v>41</v>
      </c>
      <c r="J6" s="101"/>
      <c r="K6" s="101"/>
      <c r="L6" s="101"/>
      <c r="M6" s="102"/>
    </row>
    <row r="7" spans="2:13" ht="33" customHeight="1" thickBot="1">
      <c r="B7" s="9" t="s">
        <v>40</v>
      </c>
      <c r="C7" s="94"/>
      <c r="D7" s="95"/>
      <c r="E7" s="96"/>
      <c r="F7" s="97" t="s">
        <v>4</v>
      </c>
      <c r="G7" s="98"/>
      <c r="H7" s="99"/>
      <c r="I7" s="100" t="str">
        <f>IF(個人利用申請書!D10="","",個人利用申請書!D10)</f>
        <v/>
      </c>
      <c r="J7" s="101"/>
      <c r="K7" s="101"/>
      <c r="L7" s="101"/>
      <c r="M7" s="102"/>
    </row>
    <row r="9" spans="2:13">
      <c r="B9" s="8" t="s">
        <v>42</v>
      </c>
    </row>
    <row r="10" spans="2:13" ht="18.600000000000001" thickBot="1"/>
    <row r="11" spans="2:13" ht="22.8" thickBot="1">
      <c r="B11" s="49" t="s">
        <v>5</v>
      </c>
      <c r="C11" s="10"/>
      <c r="D11" s="50" t="s">
        <v>43</v>
      </c>
      <c r="E11" s="50" t="s">
        <v>6</v>
      </c>
      <c r="F11" s="51"/>
    </row>
    <row r="12" spans="2:13" ht="37.5" customHeight="1">
      <c r="B12" s="54" t="s">
        <v>7</v>
      </c>
      <c r="C12" s="52">
        <f>個人利用申請書!E46</f>
        <v>0</v>
      </c>
      <c r="D12" s="60" t="s">
        <v>10</v>
      </c>
      <c r="E12" s="48">
        <f>C12*(3000)*1.1</f>
        <v>0</v>
      </c>
      <c r="F12" s="61" t="s">
        <v>45</v>
      </c>
    </row>
    <row r="13" spans="2:13" ht="37.5" customHeight="1" thickBot="1">
      <c r="B13" s="55" t="s">
        <v>44</v>
      </c>
      <c r="C13" s="53">
        <f>個人利用申請書!O46</f>
        <v>0</v>
      </c>
      <c r="D13" s="24" t="s">
        <v>10</v>
      </c>
      <c r="E13" s="47">
        <f>C13*(1500)*1.1</f>
        <v>0</v>
      </c>
      <c r="F13" s="62" t="s">
        <v>45</v>
      </c>
    </row>
    <row r="15" spans="2:13" ht="22.8" thickBot="1">
      <c r="B15" s="56" t="s">
        <v>46</v>
      </c>
    </row>
    <row r="16" spans="2:13" ht="37.5" customHeight="1" thickBot="1">
      <c r="B16" s="59">
        <f>SUM(E12,E13)</f>
        <v>0</v>
      </c>
      <c r="C16" s="5" t="s">
        <v>45</v>
      </c>
    </row>
    <row r="18" spans="2:6">
      <c r="B18" s="2"/>
      <c r="C18" s="2"/>
      <c r="D18" s="2"/>
      <c r="E18" s="2"/>
      <c r="F18" s="2"/>
    </row>
    <row r="19" spans="2:6">
      <c r="B19" s="58" t="s">
        <v>49</v>
      </c>
      <c r="C19" s="57" t="s">
        <v>51</v>
      </c>
      <c r="D19" s="2"/>
      <c r="E19" s="2"/>
      <c r="F19" s="2"/>
    </row>
    <row r="20" spans="2:6">
      <c r="C20" s="57" t="s">
        <v>50</v>
      </c>
      <c r="D20" s="2"/>
      <c r="E20" s="2"/>
      <c r="F20" s="2"/>
    </row>
    <row r="21" spans="2:6">
      <c r="C21" s="57" t="s">
        <v>47</v>
      </c>
      <c r="D21" s="2"/>
      <c r="E21" s="2"/>
      <c r="F21" s="2"/>
    </row>
    <row r="22" spans="2:6" ht="18.600000000000001" thickBot="1">
      <c r="C22" s="2"/>
      <c r="E22" s="2"/>
      <c r="F22" s="2"/>
    </row>
    <row r="23" spans="2:6" ht="37.5" customHeight="1" thickBot="1">
      <c r="B23" s="91" t="s">
        <v>48</v>
      </c>
      <c r="C23" s="92"/>
      <c r="D23" s="92"/>
      <c r="E23" s="92"/>
      <c r="F23" s="93"/>
    </row>
  </sheetData>
  <mergeCells count="9">
    <mergeCell ref="B23:F23"/>
    <mergeCell ref="C7:E7"/>
    <mergeCell ref="F7:H7"/>
    <mergeCell ref="I7:M7"/>
    <mergeCell ref="B2:M2"/>
    <mergeCell ref="I4:M4"/>
    <mergeCell ref="C6:E6"/>
    <mergeCell ref="F6:H6"/>
    <mergeCell ref="I6:M6"/>
  </mergeCells>
  <phoneticPr fontId="3"/>
  <conditionalFormatting sqref="C6:E6">
    <cfRule type="expression" dxfId="2" priority="3">
      <formula>$C$7=""</formula>
    </cfRule>
  </conditionalFormatting>
  <conditionalFormatting sqref="C7:E7">
    <cfRule type="expression" dxfId="1" priority="2">
      <formula>$C$8=""</formula>
    </cfRule>
  </conditionalFormatting>
  <conditionalFormatting sqref="I7:M7">
    <cfRule type="expression" dxfId="0" priority="1">
      <formula>$I$7=""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個人利用申請書</vt:lpstr>
      <vt:lpstr>利用許可書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 全日本アーチェリー連盟</dc:creator>
  <cp:lastModifiedBy>彰紀 樋口</cp:lastModifiedBy>
  <dcterms:created xsi:type="dcterms:W3CDTF">2025-10-28T10:10:36Z</dcterms:created>
  <dcterms:modified xsi:type="dcterms:W3CDTF">2025-11-03T10:33:20Z</dcterms:modified>
</cp:coreProperties>
</file>